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42" documentId="13_ncr:1_{E03C735D-51FF-4E2D-8A16-A1273D9C75FA}" xr6:coauthVersionLast="47" xr6:coauthVersionMax="47" xr10:uidLastSave="{DB5DCE86-16F9-4A93-8F10-3061A14E618D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0" i="1"/>
  <c r="H68" i="1"/>
  <c r="H6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G81" i="1" s="1"/>
  <c r="F73" i="1"/>
  <c r="D73" i="1"/>
  <c r="C73" i="1"/>
  <c r="E73" i="1" s="1"/>
  <c r="H73" i="1" s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E27" i="1"/>
  <c r="H27" i="1" s="1"/>
  <c r="F81" i="1"/>
  <c r="E17" i="1"/>
  <c r="H1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<sst xmlns="http://schemas.openxmlformats.org/spreadsheetml/2006/main" count="92" uniqueCount="91">
  <si>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</si>
  <si>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</si>
  <si>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</si>
  <si>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</si>
  <si>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</si>
  <si>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</si>
  <si>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</si>
  <si>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</si>
  <si>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</si>
  <si>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</si>
  <si>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</si>
  <si>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</si>
  <si>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</si>
  <si>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</si>
  <si>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</si>
  <si>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</si>
  <si>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</si>
  <si>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</si>
  <si>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</si>
  <si>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</si>
  <si>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</si>
  <si>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</si>
  <si>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</si>
  <si>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</si>
  <si>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</si>
  <si>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</si>
  <si>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</si>
  <si>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</si>
  <si>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</si>
  <si>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</si>
  <si>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</si>
  <si>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</si>
  <si>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</si>
  <si>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</si>
  <si>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</si>
  <si>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</si>
  <si>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</si>
  <si>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</si>
  <si>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</si>
  <si>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</si>
  <si>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</si>
  <si>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</si>
  <si>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</si>
  <si>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</si>
  <si>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</si>
  <si>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</si>
  <si>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</si>
  <si>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</si>
  <si>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</si>
  <si>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</si>
  <si>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</si>
  <si>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</si>
  <si>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</si>
  <si>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</si>
  <si>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</si>
  <si>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</si>
  <si>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</si>
  <si>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</si>
  <si>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</si>
  <si>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</si>
  <si>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</si>
  <si>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</si>
  <si>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</si>
  <si>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</si>
  <si>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</si>
  <si>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</si>
  <si>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</si>
  <si>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</si>
  <si>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</si>
  <si>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</si>
  <si>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</si>
  <si>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</si>
  <si>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</si>
  <si>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</si>
  <si>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</si>
  <si>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</si>
  <si>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</si>
  <si>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</si>
  <si>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</si>
  <si>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</si>
  <si>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</si>
  <si>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</si>
  <si>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</si>
  <si>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</si>
  <si>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</si>
  <si>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</si>
  <si>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Ing. Luis Carlos Hernandez Ayala</t>
  </si>
  <si>
    <t>Director General</t>
  </si>
  <si>
    <t xml:space="preserve">Lic. Brissa Marly Carrillo Borruel </t>
  </si>
  <si>
    <t>Agencia Estatal de Desarrollo Energético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</si>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</sst>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2" fillId="0" borderId="16" xfId="0" applyFont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6" xfId="0" applyNumberFormat="1" applyFont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B68" zoomScale="80" zoomScaleNormal="80" workbookViewId="0">
      <selection activeCell="G81" sqref="G81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42578125" style="1" bestFit="1" customWidth="1"/>
    <col min="4" max="4" width="16" style="1" bestFit="1" customWidth="1"/>
    <col min="5" max="5" width="16.42578125" style="1" bestFit="1" customWidth="1"/>
    <col min="6" max="7" width="16.7109375" style="1" bestFit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7" t="s">
        <v>89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ht="12.75" thickBot="1" x14ac:dyDescent="0.25">
      <c r="B5" s="33" t="s">
        <v>90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24.75" thickBot="1" x14ac:dyDescent="0.25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75" customHeight="1" thickBot="1" x14ac:dyDescent="0.25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24478941.84</v>
      </c>
      <c r="D9" s="16">
        <f>SUM(D10:D16)</f>
        <v>-389720.51999999996</v>
      </c>
      <c r="E9" s="16">
        <f t="shared" ref="E9:E26" si="0">C9+D9</f>
        <v>24089221.32</v>
      </c>
      <c r="F9" s="16">
        <f>SUM(F10:F16)</f>
        <v>24023053.649999999</v>
      </c>
      <c r="G9" s="16">
        <f>SUM(G10:G16)</f>
        <v>24023053.649999999</v>
      </c>
      <c r="H9" s="16">
        <f t="shared" ref="H9:H40" si="1">E9-F9</f>
        <v>66167.670000001788</v>
      </c>
    </row>
    <row r="10" spans="2:9" ht="12" customHeight="1" x14ac:dyDescent="0.2">
      <c r="B10" s="11" t="s">
        <v>14</v>
      </c>
      <c r="C10" s="12">
        <v>8473492.0399999991</v>
      </c>
      <c r="D10" s="13">
        <v>-833592.09</v>
      </c>
      <c r="E10" s="18">
        <f t="shared" si="0"/>
        <v>7639899.9499999993</v>
      </c>
      <c r="F10" s="12">
        <v>7639899.9500000002</v>
      </c>
      <c r="G10" s="12">
        <v>7639899.9500000002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16005449.800000001</v>
      </c>
      <c r="D11" s="13">
        <v>443871.57</v>
      </c>
      <c r="E11" s="18">
        <f t="shared" si="0"/>
        <v>16449321.370000001</v>
      </c>
      <c r="F11" s="12">
        <v>16383153.699999999</v>
      </c>
      <c r="G11" s="12">
        <v>16383153.699999999</v>
      </c>
      <c r="H11" s="20">
        <f t="shared" si="1"/>
        <v>66167.670000001788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1343133.99</v>
      </c>
      <c r="D17" s="16">
        <f>SUM(D18:D26)</f>
        <v>-132482.52999999997</v>
      </c>
      <c r="E17" s="16">
        <f t="shared" si="0"/>
        <v>1210651.46</v>
      </c>
      <c r="F17" s="16">
        <f>SUM(F18:F26)</f>
        <v>1210651.46</v>
      </c>
      <c r="G17" s="16">
        <f>SUM(G18:G26)</f>
        <v>1210651.46</v>
      </c>
      <c r="H17" s="16">
        <f t="shared" si="1"/>
        <v>0</v>
      </c>
    </row>
    <row r="18" spans="2:8" ht="24" x14ac:dyDescent="0.2">
      <c r="B18" s="9" t="s">
        <v>22</v>
      </c>
      <c r="C18" s="12">
        <v>649133.99</v>
      </c>
      <c r="D18" s="13">
        <v>-300000.99</v>
      </c>
      <c r="E18" s="18">
        <f t="shared" si="0"/>
        <v>349133</v>
      </c>
      <c r="F18" s="12">
        <v>349133</v>
      </c>
      <c r="G18" s="12">
        <v>349133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146000</v>
      </c>
      <c r="D19" s="13">
        <v>-69435.78</v>
      </c>
      <c r="E19" s="18">
        <f t="shared" si="0"/>
        <v>76564.22</v>
      </c>
      <c r="F19" s="12">
        <v>76564.22</v>
      </c>
      <c r="G19" s="12">
        <v>76564.22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/>
      <c r="H20" s="20">
        <f t="shared" si="1"/>
        <v>0</v>
      </c>
    </row>
    <row r="21" spans="2:8" ht="12" customHeight="1" x14ac:dyDescent="0.2">
      <c r="B21" s="9" t="s">
        <v>25</v>
      </c>
      <c r="C21" s="12">
        <v>83000</v>
      </c>
      <c r="D21" s="13">
        <v>521848.07000000007</v>
      </c>
      <c r="E21" s="18">
        <f t="shared" si="0"/>
        <v>604848.07000000007</v>
      </c>
      <c r="F21" s="12">
        <v>604848.07000000007</v>
      </c>
      <c r="G21" s="12">
        <v>604848.07000000007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/>
      <c r="H22" s="20">
        <f t="shared" si="1"/>
        <v>0</v>
      </c>
    </row>
    <row r="23" spans="2:8" ht="12" customHeight="1" x14ac:dyDescent="0.2">
      <c r="B23" s="9" t="s">
        <v>27</v>
      </c>
      <c r="C23" s="12">
        <v>285000</v>
      </c>
      <c r="D23" s="13">
        <v>-156063.48000000001</v>
      </c>
      <c r="E23" s="18">
        <f t="shared" si="0"/>
        <v>128936.51999999999</v>
      </c>
      <c r="F23" s="12">
        <v>128936.52</v>
      </c>
      <c r="G23" s="12">
        <v>128936.52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60000</v>
      </c>
      <c r="D24" s="13">
        <v>-17830.329999999998</v>
      </c>
      <c r="E24" s="18">
        <f t="shared" si="0"/>
        <v>42169.67</v>
      </c>
      <c r="F24" s="12">
        <v>42169.67</v>
      </c>
      <c r="G24" s="12">
        <v>42169.67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120000</v>
      </c>
      <c r="D26" s="13">
        <v>-111000.02</v>
      </c>
      <c r="E26" s="18">
        <f t="shared" si="0"/>
        <v>8999.9799999999959</v>
      </c>
      <c r="F26" s="12">
        <v>8999.98</v>
      </c>
      <c r="G26" s="12">
        <v>8999.98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15807896.91</v>
      </c>
      <c r="D27" s="16">
        <f>SUM(D28:D36)</f>
        <v>-6031338.6399999997</v>
      </c>
      <c r="E27" s="16">
        <f>D27+C27</f>
        <v>9776558.2699999996</v>
      </c>
      <c r="F27" s="16">
        <f>SUM(F28:F36)</f>
        <v>9700837.6099999994</v>
      </c>
      <c r="G27" s="16">
        <f>SUM(G28:G36)</f>
        <v>9576440.6899999995</v>
      </c>
      <c r="H27" s="16">
        <f t="shared" si="1"/>
        <v>75720.660000000149</v>
      </c>
    </row>
    <row r="28" spans="2:8" x14ac:dyDescent="0.2">
      <c r="B28" s="9" t="s">
        <v>32</v>
      </c>
      <c r="C28" s="12">
        <v>288000</v>
      </c>
      <c r="D28" s="13">
        <v>-123925</v>
      </c>
      <c r="E28" s="18">
        <f t="shared" ref="E28:E36" si="2">C28+D28</f>
        <v>164075</v>
      </c>
      <c r="F28" s="12">
        <v>164075</v>
      </c>
      <c r="G28" s="12">
        <v>164075</v>
      </c>
      <c r="H28" s="20">
        <f t="shared" si="1"/>
        <v>0</v>
      </c>
    </row>
    <row r="29" spans="2:8" x14ac:dyDescent="0.2">
      <c r="B29" s="9" t="s">
        <v>33</v>
      </c>
      <c r="C29" s="12">
        <v>3175200</v>
      </c>
      <c r="D29" s="13">
        <v>-359213.9</v>
      </c>
      <c r="E29" s="18">
        <f t="shared" si="2"/>
        <v>2815986.1</v>
      </c>
      <c r="F29" s="12">
        <v>2815986.1</v>
      </c>
      <c r="G29" s="12">
        <v>2736737.1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7839430</v>
      </c>
      <c r="D30" s="13">
        <v>-7224436.8600000003</v>
      </c>
      <c r="E30" s="18">
        <f t="shared" si="2"/>
        <v>614993.13999999966</v>
      </c>
      <c r="F30" s="12">
        <v>614993.14</v>
      </c>
      <c r="G30" s="12">
        <v>569845.22</v>
      </c>
      <c r="H30" s="20">
        <f t="shared" si="1"/>
        <v>0</v>
      </c>
    </row>
    <row r="31" spans="2:8" x14ac:dyDescent="0.2">
      <c r="B31" s="9" t="s">
        <v>35</v>
      </c>
      <c r="C31" s="12">
        <v>620000</v>
      </c>
      <c r="D31" s="13">
        <v>-620000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 x14ac:dyDescent="0.2">
      <c r="B32" s="9" t="s">
        <v>36</v>
      </c>
      <c r="C32" s="12">
        <v>520000</v>
      </c>
      <c r="D32" s="13">
        <v>467555.79</v>
      </c>
      <c r="E32" s="18">
        <f t="shared" si="2"/>
        <v>987555.79</v>
      </c>
      <c r="F32" s="12">
        <v>987555.79</v>
      </c>
      <c r="G32" s="12">
        <v>987555.79</v>
      </c>
      <c r="H32" s="20">
        <f t="shared" si="1"/>
        <v>0</v>
      </c>
    </row>
    <row r="33" spans="2:8" x14ac:dyDescent="0.2">
      <c r="B33" s="9" t="s">
        <v>37</v>
      </c>
      <c r="C33" s="12">
        <v>190000</v>
      </c>
      <c r="D33" s="13">
        <v>2588625.15</v>
      </c>
      <c r="E33" s="18">
        <f t="shared" si="2"/>
        <v>2778625.15</v>
      </c>
      <c r="F33" s="12">
        <v>2778625.15</v>
      </c>
      <c r="G33" s="12">
        <v>2778625.15</v>
      </c>
      <c r="H33" s="20">
        <f t="shared" si="1"/>
        <v>0</v>
      </c>
    </row>
    <row r="34" spans="2:8" x14ac:dyDescent="0.2">
      <c r="B34" s="9" t="s">
        <v>38</v>
      </c>
      <c r="C34" s="12">
        <v>900000</v>
      </c>
      <c r="D34" s="13">
        <v>218300.73000000004</v>
      </c>
      <c r="E34" s="18">
        <f t="shared" si="2"/>
        <v>1118300.73</v>
      </c>
      <c r="F34" s="12">
        <v>1117344.6500000001</v>
      </c>
      <c r="G34" s="12">
        <v>1117344.6500000001</v>
      </c>
      <c r="H34" s="20">
        <f t="shared" si="1"/>
        <v>956.07999999984168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2275266.91</v>
      </c>
      <c r="D36" s="13">
        <v>-978244.54999999993</v>
      </c>
      <c r="E36" s="18">
        <f t="shared" si="2"/>
        <v>1297022.3600000003</v>
      </c>
      <c r="F36" s="12">
        <v>1222257.78</v>
      </c>
      <c r="G36" s="12">
        <v>1222257.78</v>
      </c>
      <c r="H36" s="20">
        <f t="shared" si="1"/>
        <v>74764.580000000307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4416000</v>
      </c>
      <c r="D47" s="16">
        <f>SUM(D48:D56)</f>
        <v>-479826.96000000014</v>
      </c>
      <c r="E47" s="16">
        <f t="shared" si="3"/>
        <v>3936173.04</v>
      </c>
      <c r="F47" s="16">
        <f>SUM(F48:F56)</f>
        <v>3936173.04</v>
      </c>
      <c r="G47" s="16">
        <f>SUM(G48:G56)</f>
        <v>3927821.04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534072.94999999995</v>
      </c>
      <c r="E48" s="18">
        <f t="shared" si="3"/>
        <v>534072.94999999995</v>
      </c>
      <c r="F48" s="12">
        <v>534072.94999999995</v>
      </c>
      <c r="G48" s="12">
        <v>525720.94999999995</v>
      </c>
      <c r="H48" s="20">
        <f t="shared" si="4"/>
        <v>0</v>
      </c>
    </row>
    <row r="49" spans="2:8" x14ac:dyDescent="0.2">
      <c r="B49" s="9" t="s">
        <v>53</v>
      </c>
      <c r="C49" s="12">
        <v>2016000</v>
      </c>
      <c r="D49" s="13">
        <v>57599.22</v>
      </c>
      <c r="E49" s="18">
        <f t="shared" si="3"/>
        <v>2073599.22</v>
      </c>
      <c r="F49" s="12">
        <v>57599.22</v>
      </c>
      <c r="G49" s="12">
        <v>57599.22</v>
      </c>
      <c r="H49" s="20">
        <f t="shared" si="4"/>
        <v>2016000</v>
      </c>
    </row>
    <row r="50" spans="2:8" x14ac:dyDescent="0.2">
      <c r="B50" s="9" t="s">
        <v>54</v>
      </c>
      <c r="C50" s="12">
        <v>0</v>
      </c>
      <c r="D50" s="13">
        <v>139690.49</v>
      </c>
      <c r="E50" s="18">
        <f t="shared" si="3"/>
        <v>139690.49</v>
      </c>
      <c r="F50" s="12">
        <v>839690.49</v>
      </c>
      <c r="G50" s="12">
        <v>839690.49</v>
      </c>
      <c r="H50" s="20">
        <f t="shared" si="4"/>
        <v>-700000</v>
      </c>
    </row>
    <row r="51" spans="2:8" x14ac:dyDescent="0.2">
      <c r="B51" s="9" t="s">
        <v>55</v>
      </c>
      <c r="C51" s="12">
        <v>2400000</v>
      </c>
      <c r="D51" s="13">
        <v>-1214140.8</v>
      </c>
      <c r="E51" s="18">
        <f t="shared" si="3"/>
        <v>1185859.2</v>
      </c>
      <c r="F51" s="12">
        <v>101859.2</v>
      </c>
      <c r="G51" s="12">
        <v>101859.2</v>
      </c>
      <c r="H51" s="20">
        <f t="shared" si="4"/>
        <v>1084000</v>
      </c>
    </row>
    <row r="52" spans="2:8" x14ac:dyDescent="0.2">
      <c r="B52" s="9" t="s">
        <v>56</v>
      </c>
      <c r="C52" s="12">
        <v>0</v>
      </c>
      <c r="D52" s="13">
        <v>-134300.01999999999</v>
      </c>
      <c r="E52" s="18">
        <f t="shared" si="3"/>
        <v>-134300.01999999999</v>
      </c>
      <c r="F52" s="12">
        <v>2265699.98</v>
      </c>
      <c r="G52" s="12">
        <v>2265699.98</v>
      </c>
      <c r="H52" s="20">
        <f t="shared" si="4"/>
        <v>-2400000</v>
      </c>
    </row>
    <row r="53" spans="2:8" x14ac:dyDescent="0.2">
      <c r="B53" s="9" t="s">
        <v>57</v>
      </c>
      <c r="C53" s="12">
        <v>0</v>
      </c>
      <c r="D53" s="13">
        <v>137251.20000000001</v>
      </c>
      <c r="E53" s="18">
        <f t="shared" si="3"/>
        <v>137251.20000000001</v>
      </c>
      <c r="F53" s="12">
        <v>137251.20000000001</v>
      </c>
      <c r="G53" s="12">
        <v>137251.20000000001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46045972.739999995</v>
      </c>
      <c r="D81" s="22">
        <f>SUM(D73,D69,D61,D57,D47,D37,D27,D17,D9)</f>
        <v>-7033368.6499999994</v>
      </c>
      <c r="E81" s="22">
        <f>C81+D81</f>
        <v>39012604.089999996</v>
      </c>
      <c r="F81" s="22">
        <f>SUM(F73,F69,F61,F57,F47,F37,F17,F27,F9)</f>
        <v>38870715.759999998</v>
      </c>
      <c r="G81" s="22">
        <f>SUM(G73,G69,G61,G57,G47,G37,G27,G17,G9)</f>
        <v>38737966.840000004</v>
      </c>
      <c r="H81" s="22">
        <f t="shared" si="5"/>
        <v>141888.32999999821</v>
      </c>
    </row>
    <row r="83" spans="2:8" s="23" customFormat="1" x14ac:dyDescent="0.2">
      <c r="B83" s="24"/>
    </row>
    <row r="84" spans="2:8" s="23" customFormat="1" ht="12.75" x14ac:dyDescent="0.2">
      <c r="B84" s="25" t="s">
        <v>86</v>
      </c>
      <c r="F84" s="24"/>
      <c r="G84" s="26"/>
    </row>
    <row r="85" spans="2:8" s="23" customFormat="1" ht="12.75" x14ac:dyDescent="0.2">
      <c r="B85" s="25" t="s">
        <v>87</v>
      </c>
      <c r="F85" s="25" t="s">
        <v>88</v>
      </c>
    </row>
    <row r="86" spans="2:8" s="23" customFormat="1" ht="12.75" x14ac:dyDescent="0.2">
      <c r="F86" s="25" t="s">
        <v>87</v>
      </c>
    </row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2025-02-06T15:06:50Z</cp:lastPrinted>
  <dcterms:created xsi:type="dcterms:W3CDTF">2019-12-04T16:22:52Z</dcterms:created>
  <dcterms:modified xsi:type="dcterms:W3CDTF">2025-02-06T15:06:51Z</dcterms:modified>
</cp:coreProperties>
</file>